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Лист2!$A$1:$H$53</definedName>
  </definedNames>
  <calcPr calcId="145621" iterateDelta="1E-4"/>
</workbook>
</file>

<file path=xl/calcChain.xml><?xml version="1.0" encoding="utf-8"?>
<calcChain xmlns="http://schemas.openxmlformats.org/spreadsheetml/2006/main">
  <c r="H47" i="1" l="1"/>
  <c r="F46" i="1"/>
  <c r="E46" i="1"/>
  <c r="D46" i="1"/>
  <c r="C46" i="1"/>
  <c r="B46" i="1"/>
  <c r="H45" i="1"/>
  <c r="F45" i="1"/>
  <c r="E45" i="1"/>
  <c r="D45" i="1"/>
  <c r="C45" i="1"/>
  <c r="B45" i="1"/>
  <c r="G44" i="1"/>
  <c r="H40" i="1"/>
  <c r="F40" i="1"/>
  <c r="E40" i="1"/>
  <c r="D40" i="1"/>
  <c r="C40" i="1"/>
  <c r="B40" i="1"/>
  <c r="G39" i="1"/>
  <c r="H35" i="1"/>
  <c r="F35" i="1"/>
  <c r="E35" i="1"/>
  <c r="D35" i="1"/>
  <c r="C35" i="1"/>
  <c r="B35" i="1"/>
  <c r="G34" i="1"/>
  <c r="H30" i="1"/>
  <c r="F30" i="1"/>
  <c r="E30" i="1"/>
  <c r="D30" i="1"/>
  <c r="C30" i="1"/>
  <c r="B30" i="1"/>
  <c r="G29" i="1"/>
  <c r="H25" i="1"/>
  <c r="F25" i="1"/>
  <c r="E25" i="1"/>
  <c r="D25" i="1"/>
  <c r="C25" i="1"/>
  <c r="B25" i="1"/>
  <c r="G24" i="1"/>
  <c r="H20" i="1" l="1"/>
  <c r="F20" i="1"/>
  <c r="E20" i="1"/>
  <c r="D20" i="1"/>
  <c r="C20" i="1"/>
  <c r="B20" i="1"/>
  <c r="G19" i="1"/>
  <c r="H15" i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<sst xmlns="http://schemas.openxmlformats.org/spreadsheetml/2006/main" count="110" uniqueCount="47">
  <si>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</si>
  <si>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</si>
  <si>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</si>
  <si>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</si>
  <si>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</si>
  <si>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</si>
  <si>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</si>
  <si>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</si>
  <si>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</si>
  <si>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</si>
  <si>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</si>
  <si>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</si>
  <si>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</si>
  <si>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</si>
  <si>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</si>
  <si>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</si>
  <si>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</si>
  <si>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</si>
  <si>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</si>
  <si>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</si>
  <si>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</si>
  <si>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</si>
  <si>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</si>
  <si>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</si>
  <si>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</si>
  <si>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</si>
  <si>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</si>
  <si>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Дата составления: 09.07.2025</t>
  </si>
  <si>
    <t>Код ОКПД2:
62.02.30.000</t>
  </si>
  <si>
    <t>Передача сертификата активации сервиса совместной технической поддержки ПО ViPNet Administrator 4.x (КС3)</t>
  </si>
  <si>
    <t xml:space="preserve">Передача сертификата активации сервиса совместной технической поддержки ПАК ViPNet Coordinator HW1000 4.x </t>
  </si>
  <si>
    <t>Передача сертификата активации сервиса совместной технической поддержки ПАК ViPNet Coordinator HW100 С 4.x</t>
  </si>
  <si>
    <t xml:space="preserve">Передача сертификата активации сервиса совместной технической поддержки ПО ViPNet Client for Windows 4.x (КС3) </t>
  </si>
  <si>
    <t>Передача сертификата активации сервиса совместной технической поддержки ПО ViPNet IDS NS 3</t>
  </si>
  <si>
    <t>Передача сертификата активации сервиса обновления баз решающих правил ПО ViPNet IDS NS 3</t>
  </si>
  <si>
    <t xml:space="preserve">Передача сертификата активации сервиса совместной технической поддержки ПО ViPNet Client 4U for Android (КС1) </t>
  </si>
  <si>
    <t>Сертификат активации сервиса совместной технической поддержки ПО ViPNet Administrator 4.x (КСЗ) на срок 1 год, уровень - Расширенный</t>
  </si>
  <si>
    <t>Сертификат активации сервиса совместной технической поддержки ПАК ViPNet Coordinator HW1000 4.x на срок 1 год, уровень - Расширенный</t>
  </si>
  <si>
    <t>Сертификат активации сервиса совместной технической поддержки ПАК ViPNet Coordinator HW100 С 4.x (+unlim) на срок 1 год, уровень - Расширенный</t>
  </si>
  <si>
    <t>Сертификат активации сервиса совместной технической поддержки ПО ViPNet Client for Windows 4.x (КСЗ) на срок 1 год, уровень - Расширенный</t>
  </si>
  <si>
    <t>Сертификат активации сервиса совместной технической поддержки ПО ViPNet IDS NS 3, Лицензия ViPNet IDS NS VA1000 (vCPU4) на срок 1 год, уровень - Расширенный</t>
  </si>
  <si>
    <t>Сертификат активации сервиса обновления баз решающих правил ПО ViPNet IDS NS 3, Лицензия ViPNet IDS NS VA1000 (vCPU4) на срок 1 год</t>
  </si>
  <si>
    <t>Сертификат активации сервиса совместной технической поддержки ПО ViPNet Client 4U for Android (KC1) на срок 1 год, уровень - Расширенный</t>
  </si>
  <si>
    <t>коммерческое предложение от 01.07.2025 № 127/25-02</t>
  </si>
  <si>
    <t>коммерческое предложение от 01.07.2025 № Ф-7002</t>
  </si>
  <si>
    <t>коммерческое предложение от 01.07.2025 № 01/07-25/04</t>
  </si>
  <si>
    <t>оказание услуг по сопровождению программного обеспечения ViPNet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</si>
</sst>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  <font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11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145" workbookViewId="0">
      <selection activeCell="B9" sqref="B9:F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46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8</v>
      </c>
      <c r="B9" s="47" t="s">
        <v>9</v>
      </c>
      <c r="C9" s="47"/>
      <c r="D9" s="47"/>
      <c r="E9" s="47"/>
      <c r="F9" s="47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35" t="s">
        <v>29</v>
      </c>
      <c r="C11" s="36"/>
      <c r="D11" s="36"/>
      <c r="E11" s="36"/>
      <c r="F11" s="37"/>
      <c r="G11" s="45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38">
        <v>1</v>
      </c>
      <c r="C12" s="39"/>
      <c r="D12" s="39"/>
      <c r="E12" s="40" t="s">
        <v>16</v>
      </c>
      <c r="F12" s="41"/>
      <c r="G12" s="46"/>
      <c r="H12" s="18" t="s">
        <v>14</v>
      </c>
      <c r="I12" s="1"/>
      <c r="J12" s="1"/>
      <c r="K12" s="1"/>
      <c r="L12" s="1"/>
    </row>
    <row r="13" spans="1:12" ht="24.75" customHeight="1" x14ac:dyDescent="0.2">
      <c r="A13" s="19" t="s">
        <v>17</v>
      </c>
      <c r="B13" s="42" t="s">
        <v>36</v>
      </c>
      <c r="C13" s="43"/>
      <c r="D13" s="43"/>
      <c r="E13" s="43"/>
      <c r="F13" s="44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32187.5</v>
      </c>
      <c r="C14" s="21">
        <v>32187.5</v>
      </c>
      <c r="D14" s="21">
        <v>32187.5</v>
      </c>
      <c r="E14" s="21"/>
      <c r="F14" s="21"/>
      <c r="G14" s="22">
        <f>ROUND(SUM(B14:F14)/3,2)</f>
        <v>32187.5</v>
      </c>
      <c r="H14" s="23">
        <v>32187.5</v>
      </c>
      <c r="I14" s="1"/>
      <c r="J14" s="1"/>
      <c r="K14" s="1"/>
      <c r="L14" s="1"/>
    </row>
    <row r="15" spans="1:12" ht="15" x14ac:dyDescent="0.25">
      <c r="A15" s="24" t="s">
        <v>19</v>
      </c>
      <c r="B15" s="25">
        <f>B14*$B12</f>
        <v>32187.5</v>
      </c>
      <c r="C15" s="25">
        <f>C14*$B12</f>
        <v>32187.5</v>
      </c>
      <c r="D15" s="25">
        <f>D14*$B12</f>
        <v>32187.5</v>
      </c>
      <c r="E15" s="25">
        <f>E14*$B12</f>
        <v>0</v>
      </c>
      <c r="F15" s="25">
        <f>F14*$B12</f>
        <v>0</v>
      </c>
      <c r="G15" s="25"/>
      <c r="H15" s="26">
        <f>H14*$B12</f>
        <v>32187.5</v>
      </c>
      <c r="I15" s="1"/>
      <c r="J15" s="1"/>
      <c r="K15" s="1"/>
      <c r="L15" s="1"/>
    </row>
    <row r="16" spans="1:12" ht="28.5" customHeight="1" x14ac:dyDescent="0.2">
      <c r="A16" s="15" t="s">
        <v>13</v>
      </c>
      <c r="B16" s="35" t="s">
        <v>30</v>
      </c>
      <c r="C16" s="36"/>
      <c r="D16" s="36"/>
      <c r="E16" s="36"/>
      <c r="F16" s="37"/>
      <c r="G16" s="45" t="s">
        <v>28</v>
      </c>
      <c r="H16" s="16" t="s">
        <v>14</v>
      </c>
      <c r="I16" s="1"/>
      <c r="J16" s="1"/>
      <c r="K16" s="1"/>
      <c r="L16" s="1"/>
    </row>
    <row r="17" spans="1:12" ht="15" x14ac:dyDescent="0.2">
      <c r="A17" s="17" t="s">
        <v>15</v>
      </c>
      <c r="B17" s="38">
        <v>1</v>
      </c>
      <c r="C17" s="39"/>
      <c r="D17" s="39"/>
      <c r="E17" s="40" t="s">
        <v>16</v>
      </c>
      <c r="F17" s="41"/>
      <c r="G17" s="46"/>
      <c r="H17" s="18" t="s">
        <v>14</v>
      </c>
      <c r="I17" s="1"/>
      <c r="J17" s="1"/>
      <c r="K17" s="1"/>
      <c r="L17" s="1"/>
    </row>
    <row r="18" spans="1:12" ht="24" customHeight="1" x14ac:dyDescent="0.2">
      <c r="A18" s="19" t="s">
        <v>17</v>
      </c>
      <c r="B18" s="42" t="s">
        <v>37</v>
      </c>
      <c r="C18" s="43"/>
      <c r="D18" s="43"/>
      <c r="E18" s="43"/>
      <c r="F18" s="44"/>
      <c r="G18" s="20"/>
      <c r="H18" s="18" t="s">
        <v>14</v>
      </c>
      <c r="I18" s="1"/>
      <c r="J18" s="1"/>
      <c r="K18" s="1"/>
      <c r="L18" s="1"/>
    </row>
    <row r="19" spans="1:12" ht="15" x14ac:dyDescent="0.2">
      <c r="A19" s="17" t="s">
        <v>18</v>
      </c>
      <c r="B19" s="21">
        <v>134565</v>
      </c>
      <c r="C19" s="21">
        <v>134565</v>
      </c>
      <c r="D19" s="21">
        <v>134565</v>
      </c>
      <c r="E19" s="21"/>
      <c r="F19" s="21"/>
      <c r="G19" s="22">
        <f>ROUND(SUM(B19:F19)/3,2)</f>
        <v>134565</v>
      </c>
      <c r="H19" s="23">
        <v>134565</v>
      </c>
      <c r="I19" s="1"/>
      <c r="J19" s="1"/>
      <c r="K19" s="1"/>
      <c r="L19" s="1"/>
    </row>
    <row r="20" spans="1:12" ht="15" x14ac:dyDescent="0.25">
      <c r="A20" s="24" t="s">
        <v>19</v>
      </c>
      <c r="B20" s="25">
        <f>B19*$B17</f>
        <v>134565</v>
      </c>
      <c r="C20" s="25">
        <f>C19*$B17</f>
        <v>134565</v>
      </c>
      <c r="D20" s="25">
        <f>D19*$B17</f>
        <v>134565</v>
      </c>
      <c r="E20" s="25">
        <f>E19*$B17</f>
        <v>0</v>
      </c>
      <c r="F20" s="25">
        <f>F19*$B17</f>
        <v>0</v>
      </c>
      <c r="G20" s="25"/>
      <c r="H20" s="26">
        <f>H19*$B17</f>
        <v>134565</v>
      </c>
      <c r="I20" s="1"/>
      <c r="J20" s="1"/>
      <c r="K20" s="1"/>
      <c r="L20" s="1"/>
    </row>
    <row r="21" spans="1:12" ht="28.5" customHeight="1" x14ac:dyDescent="0.2">
      <c r="A21" s="15" t="s">
        <v>13</v>
      </c>
      <c r="B21" s="35" t="s">
        <v>31</v>
      </c>
      <c r="C21" s="36"/>
      <c r="D21" s="36"/>
      <c r="E21" s="36"/>
      <c r="F21" s="37"/>
      <c r="G21" s="45" t="s">
        <v>28</v>
      </c>
      <c r="H21" s="16" t="s">
        <v>14</v>
      </c>
      <c r="I21" s="1"/>
      <c r="J21" s="1"/>
      <c r="K21" s="1"/>
      <c r="L21" s="1"/>
    </row>
    <row r="22" spans="1:12" ht="15" x14ac:dyDescent="0.2">
      <c r="A22" s="17" t="s">
        <v>15</v>
      </c>
      <c r="B22" s="38">
        <v>7</v>
      </c>
      <c r="C22" s="39"/>
      <c r="D22" s="39"/>
      <c r="E22" s="40" t="s">
        <v>16</v>
      </c>
      <c r="F22" s="41"/>
      <c r="G22" s="46"/>
      <c r="H22" s="18" t="s">
        <v>14</v>
      </c>
      <c r="I22" s="1"/>
      <c r="J22" s="1"/>
      <c r="K22" s="1"/>
      <c r="L22" s="1"/>
    </row>
    <row r="23" spans="1:12" ht="24.75" customHeight="1" x14ac:dyDescent="0.2">
      <c r="A23" s="19" t="s">
        <v>17</v>
      </c>
      <c r="B23" s="42" t="s">
        <v>38</v>
      </c>
      <c r="C23" s="43"/>
      <c r="D23" s="43"/>
      <c r="E23" s="43"/>
      <c r="F23" s="44"/>
      <c r="G23" s="20"/>
      <c r="H23" s="18" t="s">
        <v>14</v>
      </c>
      <c r="I23" s="1"/>
      <c r="J23" s="1"/>
      <c r="K23" s="1"/>
      <c r="L23" s="1"/>
    </row>
    <row r="24" spans="1:12" ht="15" x14ac:dyDescent="0.2">
      <c r="A24" s="17" t="s">
        <v>18</v>
      </c>
      <c r="B24" s="21">
        <v>62325</v>
      </c>
      <c r="C24" s="21">
        <v>62325</v>
      </c>
      <c r="D24" s="21">
        <v>62325</v>
      </c>
      <c r="E24" s="21"/>
      <c r="F24" s="21"/>
      <c r="G24" s="22">
        <f>ROUND(SUM(B24:F24)/3,2)</f>
        <v>62325</v>
      </c>
      <c r="H24" s="23">
        <v>62325</v>
      </c>
      <c r="I24" s="1"/>
      <c r="J24" s="1"/>
      <c r="K24" s="1"/>
      <c r="L24" s="1"/>
    </row>
    <row r="25" spans="1:12" ht="15" x14ac:dyDescent="0.25">
      <c r="A25" s="24" t="s">
        <v>19</v>
      </c>
      <c r="B25" s="25">
        <f>B24*$B22</f>
        <v>436275</v>
      </c>
      <c r="C25" s="25">
        <f>C24*$B22</f>
        <v>436275</v>
      </c>
      <c r="D25" s="25">
        <f>D24*$B22</f>
        <v>436275</v>
      </c>
      <c r="E25" s="25">
        <f>E24*$B22</f>
        <v>0</v>
      </c>
      <c r="F25" s="25">
        <f>F24*$B22</f>
        <v>0</v>
      </c>
      <c r="G25" s="25"/>
      <c r="H25" s="26">
        <f>H24*$B22</f>
        <v>436275</v>
      </c>
      <c r="I25" s="1"/>
      <c r="J25" s="1"/>
      <c r="K25" s="1"/>
      <c r="L25" s="1"/>
    </row>
    <row r="26" spans="1:12" ht="28.5" customHeight="1" x14ac:dyDescent="0.2">
      <c r="A26" s="15" t="s">
        <v>13</v>
      </c>
      <c r="B26" s="35" t="s">
        <v>32</v>
      </c>
      <c r="C26" s="36"/>
      <c r="D26" s="36"/>
      <c r="E26" s="36"/>
      <c r="F26" s="37"/>
      <c r="G26" s="45" t="s">
        <v>28</v>
      </c>
      <c r="H26" s="16" t="s">
        <v>14</v>
      </c>
      <c r="I26" s="1"/>
      <c r="J26" s="1"/>
      <c r="K26" s="1"/>
      <c r="L26" s="1"/>
    </row>
    <row r="27" spans="1:12" ht="15" x14ac:dyDescent="0.2">
      <c r="A27" s="17" t="s">
        <v>15</v>
      </c>
      <c r="B27" s="38">
        <v>267</v>
      </c>
      <c r="C27" s="39"/>
      <c r="D27" s="39"/>
      <c r="E27" s="40" t="s">
        <v>16</v>
      </c>
      <c r="F27" s="41"/>
      <c r="G27" s="46"/>
      <c r="H27" s="18" t="s">
        <v>14</v>
      </c>
      <c r="I27" s="1"/>
      <c r="J27" s="1"/>
      <c r="K27" s="1"/>
      <c r="L27" s="1"/>
    </row>
    <row r="28" spans="1:12" ht="24" customHeight="1" x14ac:dyDescent="0.2">
      <c r="A28" s="19" t="s">
        <v>17</v>
      </c>
      <c r="B28" s="42" t="s">
        <v>39</v>
      </c>
      <c r="C28" s="43"/>
      <c r="D28" s="43"/>
      <c r="E28" s="43"/>
      <c r="F28" s="44"/>
      <c r="G28" s="20"/>
      <c r="H28" s="18" t="s">
        <v>14</v>
      </c>
      <c r="I28" s="1"/>
      <c r="J28" s="1"/>
      <c r="K28" s="1"/>
      <c r="L28" s="1"/>
    </row>
    <row r="29" spans="1:12" ht="15" x14ac:dyDescent="0.2">
      <c r="A29" s="17" t="s">
        <v>18</v>
      </c>
      <c r="B29" s="21">
        <v>1807.5</v>
      </c>
      <c r="C29" s="21">
        <v>1807.5</v>
      </c>
      <c r="D29" s="21">
        <v>1807.5</v>
      </c>
      <c r="E29" s="21"/>
      <c r="F29" s="21"/>
      <c r="G29" s="22">
        <f>ROUND(SUM(B29:F29)/3,2)</f>
        <v>1807.5</v>
      </c>
      <c r="H29" s="23">
        <v>1807.5</v>
      </c>
      <c r="I29" s="1"/>
      <c r="J29" s="1"/>
      <c r="K29" s="1"/>
      <c r="L29" s="1"/>
    </row>
    <row r="30" spans="1:12" ht="15" x14ac:dyDescent="0.25">
      <c r="A30" s="24" t="s">
        <v>19</v>
      </c>
      <c r="B30" s="25">
        <f>B29*$B27</f>
        <v>482602.5</v>
      </c>
      <c r="C30" s="25">
        <f>C29*$B27</f>
        <v>482602.5</v>
      </c>
      <c r="D30" s="25">
        <f>D29*$B27</f>
        <v>482602.5</v>
      </c>
      <c r="E30" s="25">
        <f>E29*$B27</f>
        <v>0</v>
      </c>
      <c r="F30" s="25">
        <f>F29*$B27</f>
        <v>0</v>
      </c>
      <c r="G30" s="25"/>
      <c r="H30" s="26">
        <f>H29*$B27</f>
        <v>482602.5</v>
      </c>
      <c r="I30" s="1"/>
      <c r="J30" s="1"/>
      <c r="K30" s="1"/>
      <c r="L30" s="1"/>
    </row>
    <row r="31" spans="1:12" ht="28.5" customHeight="1" x14ac:dyDescent="0.2">
      <c r="A31" s="15" t="s">
        <v>13</v>
      </c>
      <c r="B31" s="35" t="s">
        <v>33</v>
      </c>
      <c r="C31" s="36"/>
      <c r="D31" s="36"/>
      <c r="E31" s="36"/>
      <c r="F31" s="37"/>
      <c r="G31" s="45" t="s">
        <v>28</v>
      </c>
      <c r="H31" s="16" t="s">
        <v>14</v>
      </c>
      <c r="I31" s="1"/>
      <c r="J31" s="1"/>
      <c r="K31" s="1"/>
      <c r="L31" s="1"/>
    </row>
    <row r="32" spans="1:12" ht="15" x14ac:dyDescent="0.2">
      <c r="A32" s="17" t="s">
        <v>15</v>
      </c>
      <c r="B32" s="38">
        <v>1</v>
      </c>
      <c r="C32" s="39"/>
      <c r="D32" s="39"/>
      <c r="E32" s="40" t="s">
        <v>16</v>
      </c>
      <c r="F32" s="41"/>
      <c r="G32" s="46"/>
      <c r="H32" s="18" t="s">
        <v>14</v>
      </c>
      <c r="I32" s="1"/>
      <c r="J32" s="1"/>
      <c r="K32" s="1"/>
      <c r="L32" s="1"/>
    </row>
    <row r="33" spans="1:13" ht="24.75" customHeight="1" x14ac:dyDescent="0.2">
      <c r="A33" s="19" t="s">
        <v>17</v>
      </c>
      <c r="B33" s="42" t="s">
        <v>40</v>
      </c>
      <c r="C33" s="43"/>
      <c r="D33" s="43"/>
      <c r="E33" s="43"/>
      <c r="F33" s="44"/>
      <c r="G33" s="20"/>
      <c r="H33" s="18" t="s">
        <v>14</v>
      </c>
      <c r="I33" s="1"/>
      <c r="J33" s="1"/>
      <c r="K33" s="1"/>
      <c r="L33" s="1"/>
    </row>
    <row r="34" spans="1:13" ht="15" x14ac:dyDescent="0.2">
      <c r="A34" s="17" t="s">
        <v>18</v>
      </c>
      <c r="B34" s="21">
        <v>66125</v>
      </c>
      <c r="C34" s="21">
        <v>66125</v>
      </c>
      <c r="D34" s="21">
        <v>66125</v>
      </c>
      <c r="E34" s="21"/>
      <c r="F34" s="21"/>
      <c r="G34" s="22">
        <f>ROUND(SUM(B34:F34)/3,2)</f>
        <v>66125</v>
      </c>
      <c r="H34" s="23">
        <v>66125</v>
      </c>
      <c r="I34" s="1"/>
      <c r="J34" s="1"/>
      <c r="K34" s="1"/>
      <c r="L34" s="1"/>
    </row>
    <row r="35" spans="1:13" ht="15" x14ac:dyDescent="0.25">
      <c r="A35" s="24" t="s">
        <v>19</v>
      </c>
      <c r="B35" s="25">
        <f>B34*$B32</f>
        <v>66125</v>
      </c>
      <c r="C35" s="25">
        <f>C34*$B32</f>
        <v>66125</v>
      </c>
      <c r="D35" s="25">
        <f>D34*$B32</f>
        <v>66125</v>
      </c>
      <c r="E35" s="25">
        <f>E34*$B32</f>
        <v>0</v>
      </c>
      <c r="F35" s="25">
        <f>F34*$B32</f>
        <v>0</v>
      </c>
      <c r="G35" s="25"/>
      <c r="H35" s="26">
        <f>H34*$B32</f>
        <v>66125</v>
      </c>
      <c r="I35" s="1"/>
      <c r="J35" s="1"/>
      <c r="K35" s="1"/>
      <c r="L35" s="1"/>
    </row>
    <row r="36" spans="1:13" ht="28.5" customHeight="1" x14ac:dyDescent="0.2">
      <c r="A36" s="15" t="s">
        <v>13</v>
      </c>
      <c r="B36" s="35" t="s">
        <v>34</v>
      </c>
      <c r="C36" s="36"/>
      <c r="D36" s="36"/>
      <c r="E36" s="36"/>
      <c r="F36" s="37"/>
      <c r="G36" s="45" t="s">
        <v>28</v>
      </c>
      <c r="H36" s="16" t="s">
        <v>14</v>
      </c>
      <c r="I36" s="1"/>
      <c r="J36" s="1"/>
      <c r="K36" s="1"/>
      <c r="L36" s="1"/>
    </row>
    <row r="37" spans="1:13" ht="15" x14ac:dyDescent="0.2">
      <c r="A37" s="17" t="s">
        <v>15</v>
      </c>
      <c r="B37" s="38">
        <v>1</v>
      </c>
      <c r="C37" s="39"/>
      <c r="D37" s="39"/>
      <c r="E37" s="40" t="s">
        <v>16</v>
      </c>
      <c r="F37" s="41"/>
      <c r="G37" s="46"/>
      <c r="H37" s="18" t="s">
        <v>14</v>
      </c>
      <c r="I37" s="1"/>
      <c r="J37" s="1"/>
      <c r="K37" s="1"/>
      <c r="L37" s="1"/>
    </row>
    <row r="38" spans="1:13" ht="24" customHeight="1" x14ac:dyDescent="0.2">
      <c r="A38" s="19" t="s">
        <v>17</v>
      </c>
      <c r="B38" s="42" t="s">
        <v>41</v>
      </c>
      <c r="C38" s="43"/>
      <c r="D38" s="43"/>
      <c r="E38" s="43"/>
      <c r="F38" s="44"/>
      <c r="G38" s="20"/>
      <c r="H38" s="18" t="s">
        <v>14</v>
      </c>
      <c r="I38" s="1"/>
      <c r="J38" s="1"/>
      <c r="K38" s="1"/>
      <c r="L38" s="1"/>
    </row>
    <row r="39" spans="1:13" ht="15" x14ac:dyDescent="0.2">
      <c r="A39" s="17" t="s">
        <v>18</v>
      </c>
      <c r="B39" s="21">
        <v>52900</v>
      </c>
      <c r="C39" s="21">
        <v>52900</v>
      </c>
      <c r="D39" s="21">
        <v>52900</v>
      </c>
      <c r="E39" s="21"/>
      <c r="F39" s="21"/>
      <c r="G39" s="22">
        <f>ROUND(SUM(B39:F39)/3,2)</f>
        <v>52900</v>
      </c>
      <c r="H39" s="23">
        <v>52900</v>
      </c>
      <c r="I39" s="1"/>
      <c r="J39" s="1"/>
      <c r="K39" s="1"/>
      <c r="L39" s="1"/>
    </row>
    <row r="40" spans="1:13" ht="15" x14ac:dyDescent="0.25">
      <c r="A40" s="24" t="s">
        <v>19</v>
      </c>
      <c r="B40" s="25">
        <f>B39*$B37</f>
        <v>52900</v>
      </c>
      <c r="C40" s="25">
        <f>C39*$B37</f>
        <v>52900</v>
      </c>
      <c r="D40" s="25">
        <f>D39*$B37</f>
        <v>52900</v>
      </c>
      <c r="E40" s="25">
        <f>E39*$B37</f>
        <v>0</v>
      </c>
      <c r="F40" s="25">
        <f>F39*$B37</f>
        <v>0</v>
      </c>
      <c r="G40" s="25"/>
      <c r="H40" s="26">
        <f>H39*$B37</f>
        <v>52900</v>
      </c>
      <c r="I40" s="1"/>
      <c r="J40" s="1"/>
      <c r="K40" s="1"/>
      <c r="L40" s="1"/>
    </row>
    <row r="41" spans="1:13" ht="28.5" customHeight="1" x14ac:dyDescent="0.2">
      <c r="A41" s="15" t="s">
        <v>13</v>
      </c>
      <c r="B41" s="35" t="s">
        <v>35</v>
      </c>
      <c r="C41" s="36"/>
      <c r="D41" s="36"/>
      <c r="E41" s="36"/>
      <c r="F41" s="37"/>
      <c r="G41" s="45" t="s">
        <v>28</v>
      </c>
      <c r="H41" s="16" t="s">
        <v>14</v>
      </c>
      <c r="I41" s="1"/>
      <c r="J41" s="1"/>
      <c r="K41" s="1"/>
      <c r="L41" s="1"/>
    </row>
    <row r="42" spans="1:13" ht="15" x14ac:dyDescent="0.2">
      <c r="A42" s="17" t="s">
        <v>15</v>
      </c>
      <c r="B42" s="38">
        <v>5</v>
      </c>
      <c r="C42" s="39"/>
      <c r="D42" s="39"/>
      <c r="E42" s="40" t="s">
        <v>16</v>
      </c>
      <c r="F42" s="41"/>
      <c r="G42" s="46"/>
      <c r="H42" s="18" t="s">
        <v>14</v>
      </c>
      <c r="I42" s="1"/>
      <c r="J42" s="1"/>
      <c r="K42" s="1"/>
      <c r="L42" s="1"/>
    </row>
    <row r="43" spans="1:13" ht="24.75" customHeight="1" x14ac:dyDescent="0.2">
      <c r="A43" s="19" t="s">
        <v>17</v>
      </c>
      <c r="B43" s="42" t="s">
        <v>42</v>
      </c>
      <c r="C43" s="43"/>
      <c r="D43" s="43"/>
      <c r="E43" s="43"/>
      <c r="F43" s="44"/>
      <c r="G43" s="20"/>
      <c r="H43" s="18" t="s">
        <v>14</v>
      </c>
      <c r="I43" s="1"/>
      <c r="J43" s="1"/>
      <c r="K43" s="1"/>
      <c r="L43" s="1"/>
    </row>
    <row r="44" spans="1:13" ht="15" x14ac:dyDescent="0.2">
      <c r="A44" s="17" t="s">
        <v>18</v>
      </c>
      <c r="B44" s="21">
        <v>2150</v>
      </c>
      <c r="C44" s="21">
        <v>2150</v>
      </c>
      <c r="D44" s="21">
        <v>2150</v>
      </c>
      <c r="E44" s="21"/>
      <c r="F44" s="21"/>
      <c r="G44" s="22">
        <f>ROUND(SUM(B44:F44)/3,2)</f>
        <v>2150</v>
      </c>
      <c r="H44" s="23">
        <v>2150</v>
      </c>
      <c r="I44" s="1"/>
      <c r="J44" s="1"/>
      <c r="K44" s="1"/>
      <c r="L44" s="1"/>
    </row>
    <row r="45" spans="1:13" ht="15" x14ac:dyDescent="0.25">
      <c r="A45" s="24" t="s">
        <v>19</v>
      </c>
      <c r="B45" s="25">
        <f>B44*$B42</f>
        <v>10750</v>
      </c>
      <c r="C45" s="25">
        <f>C44*$B42</f>
        <v>10750</v>
      </c>
      <c r="D45" s="25">
        <f>D44*$B42</f>
        <v>10750</v>
      </c>
      <c r="E45" s="25">
        <f>E44*$B42</f>
        <v>0</v>
      </c>
      <c r="F45" s="25">
        <f>F44*$B42</f>
        <v>0</v>
      </c>
      <c r="G45" s="25"/>
      <c r="H45" s="26">
        <f>H44*$B42</f>
        <v>10750</v>
      </c>
      <c r="I45" s="1"/>
      <c r="J45" s="1"/>
      <c r="K45" s="1"/>
      <c r="L45" s="1"/>
    </row>
    <row r="46" spans="1:13" x14ac:dyDescent="0.2">
      <c r="A46" s="27" t="s">
        <v>20</v>
      </c>
      <c r="B46" s="28">
        <f>B15+B20+B25+B30+B35+B40+B45</f>
        <v>1215405</v>
      </c>
      <c r="C46" s="28">
        <f t="shared" ref="C46:D46" si="0">C15+C20+C25+C30+C35+C40+C45</f>
        <v>1215405</v>
      </c>
      <c r="D46" s="28">
        <f t="shared" si="0"/>
        <v>1215405</v>
      </c>
      <c r="E46" s="28">
        <f t="shared" ref="E46" si="1">E15+E20+E25+E30+E35+E40+E45</f>
        <v>0</v>
      </c>
      <c r="F46" s="28">
        <f t="shared" ref="F46" si="2">F15+F20+F25+F30+F35+F40+F45</f>
        <v>0</v>
      </c>
      <c r="G46" s="29"/>
      <c r="H46" s="29"/>
      <c r="I46" s="1"/>
      <c r="J46" s="1"/>
      <c r="K46" s="1"/>
      <c r="L46" s="1"/>
    </row>
    <row r="47" spans="1:13" s="30" customFormat="1" ht="15" x14ac:dyDescent="0.25">
      <c r="A47" s="30" t="s">
        <v>27</v>
      </c>
      <c r="G47" s="31" t="s">
        <v>21</v>
      </c>
      <c r="H47" s="32">
        <f>H15+H20+H25+H30+H35+H40+H45</f>
        <v>1215405</v>
      </c>
      <c r="I47" s="32"/>
      <c r="J47" s="32"/>
      <c r="K47" s="32"/>
      <c r="L47" s="32"/>
      <c r="M47" s="32"/>
    </row>
    <row r="48" spans="1:13" s="30" customFormat="1" ht="15" x14ac:dyDescent="0.25">
      <c r="G48" s="31"/>
      <c r="H48" s="32"/>
      <c r="I48" s="32"/>
      <c r="J48" s="32"/>
      <c r="K48" s="32"/>
      <c r="L48" s="32"/>
      <c r="M48" s="32"/>
    </row>
    <row r="49" spans="1:12" s="33" customFormat="1" ht="15" x14ac:dyDescent="0.25">
      <c r="A49" s="34" t="s">
        <v>22</v>
      </c>
      <c r="B49" s="33" t="s">
        <v>45</v>
      </c>
    </row>
    <row r="50" spans="1:12" s="33" customFormat="1" ht="15" x14ac:dyDescent="0.25">
      <c r="A50" s="34" t="s">
        <v>23</v>
      </c>
      <c r="B50" s="33" t="s">
        <v>44</v>
      </c>
    </row>
    <row r="51" spans="1:12" s="33" customFormat="1" ht="15" x14ac:dyDescent="0.25">
      <c r="A51" s="34" t="s">
        <v>24</v>
      </c>
      <c r="B51" s="33" t="s">
        <v>43</v>
      </c>
    </row>
    <row r="52" spans="1:12" s="30" customFormat="1" ht="15" x14ac:dyDescent="0.25"/>
    <row r="53" spans="1:12" ht="15" x14ac:dyDescent="0.25">
      <c r="A53" s="30" t="s">
        <v>25</v>
      </c>
      <c r="H53" s="31" t="s">
        <v>26</v>
      </c>
      <c r="I53" s="1"/>
      <c r="J53" s="1"/>
      <c r="K53" s="1"/>
      <c r="L53" s="1"/>
    </row>
  </sheetData>
  <sheetProtection selectLockedCells="1" selectUnlockedCells="1"/>
  <mergeCells count="41">
    <mergeCell ref="B41:F41"/>
    <mergeCell ref="G41:G42"/>
    <mergeCell ref="B42:D42"/>
    <mergeCell ref="E42:F42"/>
    <mergeCell ref="B43:F43"/>
    <mergeCell ref="B36:F36"/>
    <mergeCell ref="G36:G37"/>
    <mergeCell ref="B37:D37"/>
    <mergeCell ref="E37:F37"/>
    <mergeCell ref="B38:F38"/>
    <mergeCell ref="B31:F31"/>
    <mergeCell ref="G31:G32"/>
    <mergeCell ref="B32:D32"/>
    <mergeCell ref="E32:F32"/>
    <mergeCell ref="B33:F33"/>
    <mergeCell ref="B26:F26"/>
    <mergeCell ref="G26:G27"/>
    <mergeCell ref="B27:D27"/>
    <mergeCell ref="E27:F27"/>
    <mergeCell ref="B28:F28"/>
    <mergeCell ref="B21:F21"/>
    <mergeCell ref="G21:G22"/>
    <mergeCell ref="B22:D22"/>
    <mergeCell ref="E22:F22"/>
    <mergeCell ref="B23:F23"/>
    <mergeCell ref="C6:H6"/>
    <mergeCell ref="A7:B7"/>
    <mergeCell ref="C7:H7"/>
    <mergeCell ref="A8:B8"/>
    <mergeCell ref="C8:H8"/>
    <mergeCell ref="B9:F9"/>
    <mergeCell ref="B11:F11"/>
    <mergeCell ref="B12:D12"/>
    <mergeCell ref="E12:F12"/>
    <mergeCell ref="B13:F13"/>
    <mergeCell ref="B16:F16"/>
    <mergeCell ref="B17:D17"/>
    <mergeCell ref="E17:F17"/>
    <mergeCell ref="B18:F18"/>
    <mergeCell ref="G11:G12"/>
    <mergeCell ref="G16:G1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dcterms:created xsi:type="dcterms:W3CDTF">2012-04-02T10:33:59Z</dcterms:created>
  <dcterms:modified xsi:type="dcterms:W3CDTF">2025-07-09T11:33:45Z</dcterms:modified>
</cp:coreProperties>
</file>